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100183\Documents\00. Postępowania\2025\00869_2025 U PZP - Usuwanie awarii i usterek, wykonywanie remontów bieżących armatura kotłów Wybrzeże\9. SWZ - publikacja\"/>
    </mc:Choice>
  </mc:AlternateContent>
  <xr:revisionPtr revIDLastSave="0" documentId="13_ncr:1_{EA4E9BFB-7412-4425-A817-DDB789067A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cenowy" sheetId="9" r:id="rId1"/>
  </sheets>
  <definedNames>
    <definedName name="_xlnm._FilterDatabase" localSheetId="0" hidden="1">'Załącznik cenowy'!$A$4:$G$84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9" l="1"/>
  <c r="G74" i="9"/>
  <c r="G75" i="9"/>
  <c r="G76" i="9"/>
  <c r="G77" i="9"/>
  <c r="G78" i="9"/>
  <c r="G79" i="9"/>
  <c r="G80" i="9"/>
  <c r="G72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" i="9"/>
  <c r="G81" i="9" l="1"/>
  <c r="G69" i="9"/>
  <c r="G70" i="9" s="1"/>
  <c r="G82" i="9" l="1"/>
  <c r="G83" i="9" s="1"/>
  <c r="G84" i="9" s="1"/>
</calcChain>
</file>

<file path=xl/sharedStrings.xml><?xml version="1.0" encoding="utf-8"?>
<sst xmlns="http://schemas.openxmlformats.org/spreadsheetml/2006/main" count="320" uniqueCount="205">
  <si>
    <t>Zakres prac</t>
  </si>
  <si>
    <t>1.</t>
  </si>
  <si>
    <t>2.</t>
  </si>
  <si>
    <t>3.</t>
  </si>
  <si>
    <t>4.</t>
  </si>
  <si>
    <t>5.</t>
  </si>
  <si>
    <t>L.p.</t>
  </si>
  <si>
    <t>Jednostka usługi</t>
  </si>
  <si>
    <t>Szt.</t>
  </si>
  <si>
    <t>Wymiana wodowskazu KTA KLINGER na walczaku kotła OP 230</t>
  </si>
  <si>
    <t>Naprawa zaworu zwrotnego DN 50; Pr 16 Mpa; końcówki do spawania</t>
  </si>
  <si>
    <t>Naprawa zasuwy DN 100 – DN 150 PN 4,0 MPa</t>
  </si>
  <si>
    <t>Naprawa zasuwy DN 200 – DN 250 PN 4,0 MPa</t>
  </si>
  <si>
    <t>Naprawa zasuwy DN 300 – DN 400 PN 4,0 MPa</t>
  </si>
  <si>
    <t>Naprawa zasuwy DN 500-600 PN 2,5 MPa</t>
  </si>
  <si>
    <t>Wymiana zaworu kołnierzowego DN 32 – DN 50 PN 4,0 MPa</t>
  </si>
  <si>
    <t>Wymiana zaworu kołnierzowego DN 65 – DN 80 PN 4,0 MPa</t>
  </si>
  <si>
    <t>Wymiana zasuwy kołnierzowej DN 100 – DN 150 PN 4,0 MPa</t>
  </si>
  <si>
    <t>Wymiana zasuwy kołnierzowej DN 200 – DN 250 PN 4,0 MPa</t>
  </si>
  <si>
    <t>Wymiana zasuwy kołnierzowej DN 300 – DN 400 PN 4,0 MPa</t>
  </si>
  <si>
    <t>Wymiana zasuwy kołnierzowej DN 500 – DN 600 PN 4,0 MPa</t>
  </si>
  <si>
    <t>Naprawa zaworu bezpieczeństwa sprężynowy DN100/150 PN 4,0 MPa</t>
  </si>
  <si>
    <t>Naprawa zaworu bezpieczeństwa sprężynowy DN 80/125 PN 4,0 MPa</t>
  </si>
  <si>
    <t>Kontrola i nastawa ciśnienia początku otwarcia zaworu bezpieczeństwa sprężynowego DN 65/100 PN 4,0 MPa</t>
  </si>
  <si>
    <t>Kontrola i nastawa ciśnienia początku otwarcia zaworu bezpieczeństwa sprężynowego DN 80/125 PN 4,0 MPa</t>
  </si>
  <si>
    <t>Kontrola i nastawa ciśnienia początku otwarcia zaworu bezpieczeństwa sprężynowego DN 100/150 PN 4,0 MPa</t>
  </si>
  <si>
    <t>Kontrola i nastawa ciśnienia początku otwarcia zaworu bezpieczeństwa sprężynowego DN 150/250 PN 4,0 MPa</t>
  </si>
  <si>
    <t>Wymiana armatury DN 15 z końcówkami do spawania</t>
  </si>
  <si>
    <t>Wymiana armatury DN 25 z końcówkami do spawania</t>
  </si>
  <si>
    <t>Wymiana armatury DN 50 z końcówkami do spawania</t>
  </si>
  <si>
    <t>Wymiana armatury DN 65 z końcówkami do spawania</t>
  </si>
  <si>
    <t>Wymiana armatury DN 100 z końcówkami do spawania</t>
  </si>
  <si>
    <t>Wymiana armatury DN 200 z końcówkami do spawania</t>
  </si>
  <si>
    <t>Wymiana armatury DN 300 z końcówkami do spawania</t>
  </si>
  <si>
    <t>Wymiana armatury DN 500 z końcówkami do spawania</t>
  </si>
  <si>
    <t>Wymiana uszczelnienia dysku w przepustnicy DN 500</t>
  </si>
  <si>
    <t>Przegląd napędu elektromechanicznego (AUMA, NWA)</t>
  </si>
  <si>
    <t>Demontaż i montaż napędu elektromechanicznego</t>
  </si>
  <si>
    <t xml:space="preserve">Konserwacja układu przeniesienia napędu (układ Cardana) armatury rozruchowo kątowej </t>
  </si>
  <si>
    <t>Konserwacja dysz wtryskowych mocznika w instalacji SNCR</t>
  </si>
  <si>
    <t>Naprawa zaworu DN 25-32 PN 4,0 MPa</t>
  </si>
  <si>
    <t>Naprawa zaworu DN 50 -65 PN 4,0 Mpa</t>
  </si>
  <si>
    <t>Naprawa zaworu DN 15-20 PN 4,0 MPa</t>
  </si>
  <si>
    <t>Regulacja i konserwacja uszczelnień dławicowych armatury DN250-400</t>
  </si>
  <si>
    <t>Regulacja i konserwacja uszczelnień dławicowych armatury DN500-600</t>
  </si>
  <si>
    <t>Wymiana zaworu DVK2 - kołnierzowy</t>
  </si>
  <si>
    <t>Wymiana zaworu DVK2 – kołnierzowo - spawany</t>
  </si>
  <si>
    <t>Naprawa zaworu DVK - 2 DN 15; Pr 16 Mpa końcówki do spawania</t>
  </si>
  <si>
    <t>Naprawa zaworu DN 15; Pr 16 Mpa;  końcówki do spawania</t>
  </si>
  <si>
    <t>Naprawa zaworu DN 25; Pr 16 Mpa;  końcówki do spawania</t>
  </si>
  <si>
    <t>Naprawa zaworu DN 50; Pr 16 Mpa; końcówki do spawania</t>
  </si>
  <si>
    <t>Naprawa zasuwy DN 100; Pr 16 Mpa; końcówki do spawania</t>
  </si>
  <si>
    <t>Naprawa zaworu rozruchowo kątowy DN 100; Pr 16 Mpa; końcówki do spawania</t>
  </si>
  <si>
    <t>Naprawa zasuwy DN 150; Pr 16 Mpa; końcówki do spawania</t>
  </si>
  <si>
    <t>6.</t>
  </si>
  <si>
    <t>7.</t>
  </si>
  <si>
    <t>8.</t>
  </si>
  <si>
    <t>9.</t>
  </si>
  <si>
    <t>10.</t>
  </si>
  <si>
    <t>11.</t>
  </si>
  <si>
    <t>Naprawa zasuwy DN 175; Pr 16 Mpa; końcówki do spawania</t>
  </si>
  <si>
    <t>Naprawa zaworu regulacyjnego DN 25 Pr 16 Mpa; końcówki do spawania</t>
  </si>
  <si>
    <t>Naprawa zaworu regulacyjnego DN 50 Pr 16 Mpa; końcówki do spawania</t>
  </si>
  <si>
    <t>Naprawa zaworu regulacyjnego DN 100 Pr 16 Mpa; końcówki do spawania</t>
  </si>
  <si>
    <t>12.</t>
  </si>
  <si>
    <t>13.</t>
  </si>
  <si>
    <t>14.</t>
  </si>
  <si>
    <t>15.</t>
  </si>
  <si>
    <t>Naprawa zaworu zwrotnego DN 25; Pr 16 Mpa; końcówki do spawania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</si>
  <si>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</si>
  <si>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</si>
  <si>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</si>
  <si>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</si>
  <si>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</si>
  <si>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</si>
  <si>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</si>
  <si>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</si>
  <si>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</si>
  <si>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</si>
  <si>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</si>
  <si>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</si>
  <si>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</si>
  <si>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</si>
  <si>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</si>
  <si>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</si>
  <si>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</si>
  <si>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</si>
  <si>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</si>
  <si>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</si>
  <si>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</si>
  <si>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</si>
  <si>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Wymiana zaworu kołnierzowego DN 15 – DN 25 PN 4,0 MPa</t>
  </si>
  <si>
    <t>38.</t>
  </si>
  <si>
    <t>Wymiana szczeliwa dławicowego armatury DN 15 – 32</t>
  </si>
  <si>
    <t>39.</t>
  </si>
  <si>
    <t>40.</t>
  </si>
  <si>
    <t>41.</t>
  </si>
  <si>
    <t>42.</t>
  </si>
  <si>
    <t>43.</t>
  </si>
  <si>
    <t>Wymiana szczeliwa dławicowego armatury DN 40 – 65</t>
  </si>
  <si>
    <t>Wymiana szczeliwa dławicowego armatury DN 80 – 100</t>
  </si>
  <si>
    <t>Wymiana szczeliwa dławicowego armatury DN 125 – 200</t>
  </si>
  <si>
    <t>Wymiana szczeliwa dławicowego armatury DN 250 – 400</t>
  </si>
  <si>
    <t>Wymiana szczeliwa dławicowego armatury DN 500– 600</t>
  </si>
  <si>
    <t>44.</t>
  </si>
  <si>
    <t>45.</t>
  </si>
  <si>
    <t>46.</t>
  </si>
  <si>
    <t>47.</t>
  </si>
  <si>
    <t>Regulacja i konserwacja uszczelnień dławicowych armatury DN 15-50</t>
  </si>
  <si>
    <t>Regulacja i konserwacja uszczelnień dławicowych armatury DN 65-100</t>
  </si>
  <si>
    <t>Regulacja i konserwacja uszczelnień dławicowych armatury DN 125-200</t>
  </si>
  <si>
    <t>48.</t>
  </si>
  <si>
    <t>49.</t>
  </si>
  <si>
    <t>50.</t>
  </si>
  <si>
    <t>Wymiana armatury DN 6 z końcówkami do spawania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</si>
  <si>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</si>
  <si>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</si>
  <si>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</si>
  <si>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</si>
  <si>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</si>
  <si>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</si>
  <si>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</si>
  <si>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</si>
  <si>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</si>
  <si>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</si>
  <si>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</si>
  <si>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</si>
  <si>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Prace mechaniczne ogólne –monter (prace wykonywane na obiekcie Zamawiającego</t>
  </si>
  <si>
    <t>Prace mechaniczne warsztatowe</t>
  </si>
  <si>
    <t>Prace spawalnicze – spawacz z uprawnieniami podstawowymi</t>
  </si>
  <si>
    <t>Prace spawalnicze spawacz z uprawnieniami UDT</t>
  </si>
  <si>
    <t>Prace izolacyjno i murarskie</t>
  </si>
  <si>
    <t>Prace rusztowaniowe</t>
  </si>
  <si>
    <t>Prace elektryczne ogólne</t>
  </si>
  <si>
    <t>Prace elektryczne specjalne, AKPiA</t>
  </si>
  <si>
    <t>Obróbka cieplna spoin</t>
  </si>
  <si>
    <t>Uzgodnienie technologii wymiany z UDT</t>
  </si>
  <si>
    <t>63.</t>
  </si>
  <si>
    <t>Kpl</t>
  </si>
  <si>
    <t>A</t>
  </si>
  <si>
    <t>B</t>
  </si>
  <si>
    <t>C</t>
  </si>
  <si>
    <t>Ilość usług planowana do realizacji w trakcie trwania umowy</t>
  </si>
  <si>
    <t>Cena jednostkowa netto [PLN]</t>
  </si>
  <si>
    <t>D</t>
  </si>
  <si>
    <t>E</t>
  </si>
  <si>
    <t>F</t>
  </si>
  <si>
    <t>64.</t>
  </si>
  <si>
    <t>Wartość usług łącznie (suma pozycji 1 do 63)</t>
  </si>
  <si>
    <t>65.</t>
  </si>
  <si>
    <t>Operacja</t>
  </si>
  <si>
    <t>Wymiana zaworu DVK2 (kołnierzowy)</t>
  </si>
  <si>
    <t>Remont wodowskazu walczaka 
typu KTA KLINGER (6 szkieł TA28/I)</t>
  </si>
  <si>
    <t>G</t>
  </si>
  <si>
    <t>Wartość pozycji netto [PLN] (kolumna ExF)</t>
  </si>
  <si>
    <t xml:space="preserve">Remont zaworu DVK - 2  DN 15; Pr 16 MPa </t>
  </si>
  <si>
    <t>Remont zaworu DN 15; 
Pr 16 - 20 Mpa; 
końcówki do spawania</t>
  </si>
  <si>
    <t>Remont zaworu DN 25; 
Pr 16 - 20 Mpa; 
końcówki do spawania</t>
  </si>
  <si>
    <t>Remont zasuwy DN 100; 
Pr 16 - 20 Mpa; 
końcówki do spawania</t>
  </si>
  <si>
    <t>Remont zasuwy DN 150; 
Pr 16 - 20 Mpa; 
końcówki do spawania</t>
  </si>
  <si>
    <t>Remont zasuwy DN 175; 
Pr 16 - 20 Mpa; 
końcówki do spawania</t>
  </si>
  <si>
    <t>Remont wodowskazu walczaka typu KTA KLINGER (6 szkieł TA28/I)</t>
  </si>
  <si>
    <t>Remont zaworu DN 50; 
Pr 16 - 20 Mpa;
końcówki do spawania</t>
  </si>
  <si>
    <t xml:space="preserve">Remont zaworu rozruchowo kątowego DN 100; 
Pr 16 – 20 Mpa;
 końcówki do spawania </t>
  </si>
  <si>
    <t>Remont zaworu regulacyjnego DN 25 Pr 16 Mpa; końcówki do spawania</t>
  </si>
  <si>
    <t>Remont zaworu regulacyjnego DN 50 Pr 16 Mpa; końcówki do spawania</t>
  </si>
  <si>
    <t>Remont zaworu regulacyjnego DN 100 Pr 16 Mpa; końcówki do spawania</t>
  </si>
  <si>
    <t>Remont zaworu zwrotnego DN 25; Pr 16 Mpa; końcówki do spawania</t>
  </si>
  <si>
    <t>Remont zaworu zwrotnego DN 50; Pr 16 Mpa; końcówki do spawania</t>
  </si>
  <si>
    <t>Remont zaworu DN 15-20 PN 4,0 MPa</t>
  </si>
  <si>
    <t>Remont zaworu DN 25-32 PN 4,0 MPa</t>
  </si>
  <si>
    <t>Remont DN 50 -65 PN 4,0 Mpa</t>
  </si>
  <si>
    <t>Remont zasuwy DN 100 – DN 150 PN 4,0 MPa</t>
  </si>
  <si>
    <t>Remont zasuwy DN 200 – DN 250 PN 4,0 MPa</t>
  </si>
  <si>
    <t>Remont zasuwy DN 300 – DN 400 PN 4,0 MPa</t>
  </si>
  <si>
    <t>Remont zasuwy DN 500-600 PN 2,5 MPa</t>
  </si>
  <si>
    <t>Zakup części i materiałów</t>
  </si>
  <si>
    <t>66.</t>
  </si>
  <si>
    <t>67.</t>
  </si>
  <si>
    <t>68.</t>
  </si>
  <si>
    <t>69.</t>
  </si>
  <si>
    <t>70.</t>
  </si>
  <si>
    <t>rbg</t>
  </si>
  <si>
    <t>71.</t>
  </si>
  <si>
    <t>72.</t>
  </si>
  <si>
    <t>73.</t>
  </si>
  <si>
    <t>74.</t>
  </si>
  <si>
    <t>75.</t>
  </si>
  <si>
    <t>76.</t>
  </si>
  <si>
    <t>Cena usług rozliczanych stawką rbg łącznie (suma poz. 66 do 74)</t>
  </si>
  <si>
    <t>Wartość oferty NETTO (suma poz. 64 + 65 + 75)</t>
  </si>
  <si>
    <t>Wymiana zaworu DVK2 (kołnierzowo – spawany)</t>
  </si>
  <si>
    <t>Pozostałe Prace Utrzymaniowe objęte podstawowym zakresem Umowy, niezbędne do realizacji jej celu, niewymienione w tabeli powyżej w poz.1 - 63</t>
  </si>
  <si>
    <t>77.</t>
  </si>
  <si>
    <t>podatek VAT 23% od poz. 76</t>
  </si>
  <si>
    <t>Wartość oferty BRUTTO (suma poz. 76 + 77)</t>
  </si>
  <si>
    <t xml:space="preserve">…….………..…..........................................
podpis osoby uprawnionej/ osób uprawnionych do składania oświadczeń woli w imieniu Wykonawcy 
</t>
  </si>
  <si>
    <t xml:space="preserve">
Cena jednostkowa netto [PLN]</t>
  </si>
  <si>
    <t xml:space="preserve">
Wartość pozycji netto [PLN] (kolumna ExF)</t>
  </si>
  <si>
    <t xml:space="preserve">Zał. 11 do SWZ - Formularz cenowy </t>
  </si>
  <si>
    <t>Postępowanie pn. "Usuwanie awarii i usterek, wykonywanie remontów bieżących, planowych i modernizacji armatury zabudowanej na kotłach oraz instalacjach technologicznych kotłowni w PGE Energia Ciepła S.A. Oddział Wybrzeże", nr postępowania 
POST/PEC/PEC/UZR/00869/2025</t>
  </si>
  <si>
    <t xml:space="preserve">Uwaga: 
1. Prosimy nie modyfikować pól tabeli Formularza. Wykonawca zobowiązany jest do uzupełnienia wszystkich pól formularza oznaczonych kolorem zielonym.  
2. Wszystkie kwoty winny być podane w złotych i groszach. Najniższą wartością może być 1 grosz.
3. Cena jednostkowa za wykonanie poszczególnych czynności musi obejmować wszystkie koszty pracy zespołu (niezależnie od ilości osób), m.in. zakwaterowanie, diety, ubezpieczenie oraz wszelkie inne koszty poniesione w celu należytego wykonania usługi.
4. Uzupełniony Formularz cenowy  należy podpisać kwalifikowanym podpisem elektronicznym przez osobę lub osoby umocowane do złożenia podpisu w imieniu Wykonawcy.
5. Załącznik nr 3 do Umowy  zostanie utworzony na podstawie niniejszego Formularza cenowego wypełnionego i złożonego przez Wykonawcę wraz z Ofertą. </t>
  </si>
  <si>
    <t xml:space="preserve">Koszty zakupu materiałów koniecznych do wykonania zakresu prac, ujętego w poz. 1 do 63, których zakup będzie dokonywany wyłącznie na polecenie Zamawiającego ( 5%).  </t>
  </si>
  <si>
    <t>Kz 5%</t>
  </si>
  <si>
    <r>
      <t xml:space="preserve">Planowana wartość materiałów koniecznych do wykonania zakresu prac ujętego w poz. 1 do 63, których zakup będzie dokonywany wyłącznie na polecenie Zamawiającego - przyjęto </t>
    </r>
    <r>
      <rPr>
        <b/>
        <sz val="10"/>
        <color theme="1"/>
        <rFont val="Calibri"/>
        <family val="2"/>
        <charset val="238"/>
        <scheme val="minor"/>
      </rPr>
      <t>3%</t>
    </r>
    <r>
      <rPr>
        <sz val="10"/>
        <color theme="1"/>
        <rFont val="Calibri"/>
        <family val="2"/>
        <charset val="238"/>
        <scheme val="minor"/>
      </rPr>
      <t xml:space="preserve"> łącznej wartości usług netto (pkt. 64 powyżej/komórka G69)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</si>
</sst>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/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164" fontId="1" fillId="0" borderId="1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164" fontId="1" fillId="4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Font="1" applyBorder="1" applyAlignment="1">
      <alignment horizontal="left" wrapText="1"/>
    </xf>
    <xf numFmtId="0" fontId="0" fillId="0" borderId="5" xfId="0" applyBorder="1" applyAlignment="1">
      <alignment horizontal="left"/>
    </xf>
    <xf numFmtId="0" fontId="3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5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0"/>
  <sheetViews>
    <sheetView tabSelected="1" topLeftCell="A66" zoomScaleNormal="100" workbookViewId="0">
      <selection activeCell="J8" sqref="J8:J9"/>
    </sheetView>
  </sheetViews>
  <sheetFormatPr defaultRowHeight="15" x14ac:dyDescent="0.25"/>
  <cols>
    <col min="1" max="1" width="3.5703125" style="1" bestFit="1" customWidth="1"/>
    <col min="2" max="2" width="18.7109375" style="1" customWidth="1"/>
    <col min="3" max="3" width="70.42578125" style="1" customWidth="1"/>
    <col min="4" max="4" width="10.85546875" style="1" customWidth="1"/>
    <col min="5" max="5" width="11.28515625" style="2" customWidth="1"/>
    <col min="6" max="6" width="10.85546875" style="2" customWidth="1"/>
    <col min="7" max="7" width="12" style="7" customWidth="1"/>
    <col min="8" max="8" width="12.28515625" bestFit="1" customWidth="1"/>
    <col min="9" max="10" width="11.28515625" bestFit="1" customWidth="1"/>
  </cols>
  <sheetData>
    <row r="1" spans="1:7" s="1" customFormat="1" x14ac:dyDescent="0.25">
      <c r="A1" s="25" t="s">
        <v>199</v>
      </c>
      <c r="B1" s="25"/>
      <c r="C1" s="25"/>
      <c r="E1" s="16"/>
      <c r="F1" s="16"/>
      <c r="G1" s="7"/>
    </row>
    <row r="2" spans="1:7" s="1" customFormat="1" ht="75.75" customHeight="1" x14ac:dyDescent="0.25">
      <c r="A2" s="26" t="s">
        <v>200</v>
      </c>
      <c r="B2" s="27"/>
      <c r="C2" s="27"/>
      <c r="E2" s="16"/>
      <c r="F2" s="16"/>
      <c r="G2" s="7"/>
    </row>
    <row r="3" spans="1:7" s="1" customFormat="1" ht="183" customHeight="1" x14ac:dyDescent="0.25">
      <c r="A3" s="28" t="s">
        <v>201</v>
      </c>
      <c r="B3" s="29"/>
      <c r="C3" s="29"/>
      <c r="E3" s="16"/>
      <c r="F3" s="16"/>
      <c r="G3" s="7"/>
    </row>
    <row r="4" spans="1:7" ht="76.5" x14ac:dyDescent="0.25">
      <c r="A4" s="3" t="s">
        <v>6</v>
      </c>
      <c r="B4" s="3" t="s">
        <v>150</v>
      </c>
      <c r="C4" s="4" t="s">
        <v>0</v>
      </c>
      <c r="D4" s="4" t="s">
        <v>7</v>
      </c>
      <c r="E4" s="4" t="s">
        <v>142</v>
      </c>
      <c r="F4" s="4" t="s">
        <v>197</v>
      </c>
      <c r="G4" s="4" t="s">
        <v>198</v>
      </c>
    </row>
    <row r="5" spans="1:7" s="1" customFormat="1" x14ac:dyDescent="0.25">
      <c r="A5" s="3" t="s">
        <v>139</v>
      </c>
      <c r="B5" s="3" t="s">
        <v>140</v>
      </c>
      <c r="C5" s="4" t="s">
        <v>141</v>
      </c>
      <c r="D5" s="4" t="s">
        <v>144</v>
      </c>
      <c r="E5" s="4" t="s">
        <v>145</v>
      </c>
      <c r="F5" s="4" t="s">
        <v>146</v>
      </c>
      <c r="G5" s="4" t="s">
        <v>153</v>
      </c>
    </row>
    <row r="6" spans="1:7" ht="51" x14ac:dyDescent="0.25">
      <c r="A6" s="10" t="s">
        <v>1</v>
      </c>
      <c r="B6" s="4" t="s">
        <v>152</v>
      </c>
      <c r="C6" s="5" t="s">
        <v>161</v>
      </c>
      <c r="D6" s="4" t="s">
        <v>8</v>
      </c>
      <c r="E6" s="3">
        <v>72</v>
      </c>
      <c r="F6" s="22"/>
      <c r="G6" s="17">
        <f>E6*F6</f>
        <v>0</v>
      </c>
    </row>
    <row r="7" spans="1:7" ht="51" x14ac:dyDescent="0.25">
      <c r="A7" s="3" t="s">
        <v>2</v>
      </c>
      <c r="B7" s="4" t="s">
        <v>9</v>
      </c>
      <c r="C7" s="6" t="s">
        <v>9</v>
      </c>
      <c r="D7" s="4" t="s">
        <v>8</v>
      </c>
      <c r="E7" s="3">
        <v>72</v>
      </c>
      <c r="F7" s="22"/>
      <c r="G7" s="17">
        <f t="shared" ref="G7:G68" si="0">E7*F7</f>
        <v>0</v>
      </c>
    </row>
    <row r="8" spans="1:7" ht="25.5" x14ac:dyDescent="0.25">
      <c r="A8" s="3" t="s">
        <v>3</v>
      </c>
      <c r="B8" s="4" t="s">
        <v>155</v>
      </c>
      <c r="C8" s="5" t="s">
        <v>47</v>
      </c>
      <c r="D8" s="4" t="s">
        <v>8</v>
      </c>
      <c r="E8" s="4">
        <v>48</v>
      </c>
      <c r="F8" s="22"/>
      <c r="G8" s="17">
        <f t="shared" si="0"/>
        <v>0</v>
      </c>
    </row>
    <row r="9" spans="1:7" ht="25.5" x14ac:dyDescent="0.25">
      <c r="A9" s="3" t="s">
        <v>4</v>
      </c>
      <c r="B9" s="4" t="s">
        <v>151</v>
      </c>
      <c r="C9" s="5" t="s">
        <v>45</v>
      </c>
      <c r="D9" s="4" t="s">
        <v>8</v>
      </c>
      <c r="E9" s="4">
        <v>48</v>
      </c>
      <c r="F9" s="22"/>
      <c r="G9" s="17">
        <f t="shared" si="0"/>
        <v>0</v>
      </c>
    </row>
    <row r="10" spans="1:7" ht="38.25" x14ac:dyDescent="0.25">
      <c r="A10" s="3" t="s">
        <v>5</v>
      </c>
      <c r="B10" s="4" t="s">
        <v>191</v>
      </c>
      <c r="C10" s="5" t="s">
        <v>46</v>
      </c>
      <c r="D10" s="4" t="s">
        <v>8</v>
      </c>
      <c r="E10" s="4">
        <v>24</v>
      </c>
      <c r="F10" s="22"/>
      <c r="G10" s="17">
        <f t="shared" si="0"/>
        <v>0</v>
      </c>
    </row>
    <row r="11" spans="1:7" ht="63.75" x14ac:dyDescent="0.25">
      <c r="A11" s="3" t="s">
        <v>54</v>
      </c>
      <c r="B11" s="4" t="s">
        <v>156</v>
      </c>
      <c r="C11" s="5" t="s">
        <v>48</v>
      </c>
      <c r="D11" s="4" t="s">
        <v>8</v>
      </c>
      <c r="E11" s="4">
        <v>90</v>
      </c>
      <c r="F11" s="22"/>
      <c r="G11" s="17">
        <f t="shared" si="0"/>
        <v>0</v>
      </c>
    </row>
    <row r="12" spans="1:7" ht="63.75" x14ac:dyDescent="0.25">
      <c r="A12" s="3" t="s">
        <v>55</v>
      </c>
      <c r="B12" s="4" t="s">
        <v>157</v>
      </c>
      <c r="C12" s="5" t="s">
        <v>49</v>
      </c>
      <c r="D12" s="4" t="s">
        <v>8</v>
      </c>
      <c r="E12" s="4">
        <v>60</v>
      </c>
      <c r="F12" s="22"/>
      <c r="G12" s="17">
        <f t="shared" si="0"/>
        <v>0</v>
      </c>
    </row>
    <row r="13" spans="1:7" ht="63.75" x14ac:dyDescent="0.25">
      <c r="A13" s="3" t="s">
        <v>56</v>
      </c>
      <c r="B13" s="4" t="s">
        <v>162</v>
      </c>
      <c r="C13" s="5" t="s">
        <v>50</v>
      </c>
      <c r="D13" s="4" t="s">
        <v>8</v>
      </c>
      <c r="E13" s="4">
        <v>90</v>
      </c>
      <c r="F13" s="22"/>
      <c r="G13" s="17">
        <f t="shared" si="0"/>
        <v>0</v>
      </c>
    </row>
    <row r="14" spans="1:7" ht="63.75" x14ac:dyDescent="0.25">
      <c r="A14" s="3" t="s">
        <v>57</v>
      </c>
      <c r="B14" s="4" t="s">
        <v>158</v>
      </c>
      <c r="C14" s="5" t="s">
        <v>51</v>
      </c>
      <c r="D14" s="4" t="s">
        <v>8</v>
      </c>
      <c r="E14" s="4">
        <v>6</v>
      </c>
      <c r="F14" s="22"/>
      <c r="G14" s="17">
        <f t="shared" si="0"/>
        <v>0</v>
      </c>
    </row>
    <row r="15" spans="1:7" ht="76.5" x14ac:dyDescent="0.25">
      <c r="A15" s="3" t="s">
        <v>58</v>
      </c>
      <c r="B15" s="4" t="s">
        <v>163</v>
      </c>
      <c r="C15" s="5" t="s">
        <v>52</v>
      </c>
      <c r="D15" s="4" t="s">
        <v>8</v>
      </c>
      <c r="E15" s="4">
        <v>6</v>
      </c>
      <c r="F15" s="22"/>
      <c r="G15" s="17">
        <f t="shared" si="0"/>
        <v>0</v>
      </c>
    </row>
    <row r="16" spans="1:7" ht="63.75" x14ac:dyDescent="0.25">
      <c r="A16" s="3" t="s">
        <v>59</v>
      </c>
      <c r="B16" s="4" t="s">
        <v>159</v>
      </c>
      <c r="C16" s="15" t="s">
        <v>53</v>
      </c>
      <c r="D16" s="4" t="s">
        <v>8</v>
      </c>
      <c r="E16" s="4">
        <v>6</v>
      </c>
      <c r="F16" s="22"/>
      <c r="G16" s="17">
        <f t="shared" si="0"/>
        <v>0</v>
      </c>
    </row>
    <row r="17" spans="1:7" ht="63.75" x14ac:dyDescent="0.25">
      <c r="A17" s="3" t="s">
        <v>64</v>
      </c>
      <c r="B17" s="4" t="s">
        <v>160</v>
      </c>
      <c r="C17" s="15" t="s">
        <v>60</v>
      </c>
      <c r="D17" s="4" t="s">
        <v>8</v>
      </c>
      <c r="E17" s="4">
        <v>6</v>
      </c>
      <c r="F17" s="22"/>
      <c r="G17" s="17">
        <f t="shared" si="0"/>
        <v>0</v>
      </c>
    </row>
    <row r="18" spans="1:7" ht="51" x14ac:dyDescent="0.25">
      <c r="A18" s="3" t="s">
        <v>65</v>
      </c>
      <c r="B18" s="5" t="s">
        <v>164</v>
      </c>
      <c r="C18" s="5" t="s">
        <v>61</v>
      </c>
      <c r="D18" s="4" t="s">
        <v>8</v>
      </c>
      <c r="E18" s="4">
        <v>18</v>
      </c>
      <c r="F18" s="22"/>
      <c r="G18" s="17">
        <f t="shared" si="0"/>
        <v>0</v>
      </c>
    </row>
    <row r="19" spans="1:7" ht="51" x14ac:dyDescent="0.25">
      <c r="A19" s="3" t="s">
        <v>66</v>
      </c>
      <c r="B19" s="5" t="s">
        <v>165</v>
      </c>
      <c r="C19" s="5" t="s">
        <v>62</v>
      </c>
      <c r="D19" s="4" t="s">
        <v>8</v>
      </c>
      <c r="E19" s="4">
        <v>18</v>
      </c>
      <c r="F19" s="22"/>
      <c r="G19" s="17">
        <f t="shared" si="0"/>
        <v>0</v>
      </c>
    </row>
    <row r="20" spans="1:7" ht="51" x14ac:dyDescent="0.25">
      <c r="A20" s="3" t="s">
        <v>67</v>
      </c>
      <c r="B20" s="5" t="s">
        <v>166</v>
      </c>
      <c r="C20" s="5" t="s">
        <v>63</v>
      </c>
      <c r="D20" s="4" t="s">
        <v>8</v>
      </c>
      <c r="E20" s="4">
        <v>6</v>
      </c>
      <c r="F20" s="22"/>
      <c r="G20" s="17">
        <f t="shared" si="0"/>
        <v>0</v>
      </c>
    </row>
    <row r="21" spans="1:7" ht="51" x14ac:dyDescent="0.25">
      <c r="A21" s="3" t="s">
        <v>69</v>
      </c>
      <c r="B21" s="5" t="s">
        <v>167</v>
      </c>
      <c r="C21" s="5" t="s">
        <v>68</v>
      </c>
      <c r="D21" s="4" t="s">
        <v>8</v>
      </c>
      <c r="E21" s="4">
        <v>6</v>
      </c>
      <c r="F21" s="22"/>
      <c r="G21" s="17">
        <f t="shared" si="0"/>
        <v>0</v>
      </c>
    </row>
    <row r="22" spans="1:7" ht="51" x14ac:dyDescent="0.25">
      <c r="A22" s="3" t="s">
        <v>70</v>
      </c>
      <c r="B22" s="5" t="s">
        <v>168</v>
      </c>
      <c r="C22" s="5" t="s">
        <v>10</v>
      </c>
      <c r="D22" s="4" t="s">
        <v>8</v>
      </c>
      <c r="E22" s="4">
        <v>6</v>
      </c>
      <c r="F22" s="22"/>
      <c r="G22" s="17">
        <f t="shared" si="0"/>
        <v>0</v>
      </c>
    </row>
    <row r="23" spans="1:7" ht="25.5" x14ac:dyDescent="0.25">
      <c r="A23" s="3" t="s">
        <v>71</v>
      </c>
      <c r="B23" s="5" t="s">
        <v>169</v>
      </c>
      <c r="C23" s="5" t="s">
        <v>42</v>
      </c>
      <c r="D23" s="4" t="s">
        <v>8</v>
      </c>
      <c r="E23" s="4">
        <v>24</v>
      </c>
      <c r="F23" s="22"/>
      <c r="G23" s="17">
        <f t="shared" si="0"/>
        <v>0</v>
      </c>
    </row>
    <row r="24" spans="1:7" ht="25.5" x14ac:dyDescent="0.25">
      <c r="A24" s="3" t="s">
        <v>72</v>
      </c>
      <c r="B24" s="5" t="s">
        <v>170</v>
      </c>
      <c r="C24" s="5" t="s">
        <v>40</v>
      </c>
      <c r="D24" s="4" t="s">
        <v>8</v>
      </c>
      <c r="E24" s="4">
        <v>30</v>
      </c>
      <c r="F24" s="22"/>
      <c r="G24" s="17">
        <f t="shared" si="0"/>
        <v>0</v>
      </c>
    </row>
    <row r="25" spans="1:7" ht="25.5" x14ac:dyDescent="0.25">
      <c r="A25" s="3" t="s">
        <v>73</v>
      </c>
      <c r="B25" s="5" t="s">
        <v>171</v>
      </c>
      <c r="C25" s="5" t="s">
        <v>41</v>
      </c>
      <c r="D25" s="4" t="s">
        <v>8</v>
      </c>
      <c r="E25" s="4">
        <v>24</v>
      </c>
      <c r="F25" s="22"/>
      <c r="G25" s="17">
        <f t="shared" si="0"/>
        <v>0</v>
      </c>
    </row>
    <row r="26" spans="1:7" ht="38.25" x14ac:dyDescent="0.25">
      <c r="A26" s="3" t="s">
        <v>74</v>
      </c>
      <c r="B26" s="5" t="s">
        <v>172</v>
      </c>
      <c r="C26" s="5" t="s">
        <v>11</v>
      </c>
      <c r="D26" s="4" t="s">
        <v>8</v>
      </c>
      <c r="E26" s="4">
        <v>6</v>
      </c>
      <c r="F26" s="22"/>
      <c r="G26" s="17">
        <f t="shared" si="0"/>
        <v>0</v>
      </c>
    </row>
    <row r="27" spans="1:7" ht="38.25" x14ac:dyDescent="0.25">
      <c r="A27" s="3" t="s">
        <v>75</v>
      </c>
      <c r="B27" s="5" t="s">
        <v>173</v>
      </c>
      <c r="C27" s="5" t="s">
        <v>12</v>
      </c>
      <c r="D27" s="4" t="s">
        <v>8</v>
      </c>
      <c r="E27" s="4">
        <v>3</v>
      </c>
      <c r="F27" s="22"/>
      <c r="G27" s="17">
        <f t="shared" si="0"/>
        <v>0</v>
      </c>
    </row>
    <row r="28" spans="1:7" ht="38.25" x14ac:dyDescent="0.25">
      <c r="A28" s="3" t="s">
        <v>76</v>
      </c>
      <c r="B28" s="5" t="s">
        <v>174</v>
      </c>
      <c r="C28" s="5" t="s">
        <v>13</v>
      </c>
      <c r="D28" s="4" t="s">
        <v>8</v>
      </c>
      <c r="E28" s="4">
        <v>3</v>
      </c>
      <c r="F28" s="22"/>
      <c r="G28" s="17">
        <f t="shared" si="0"/>
        <v>0</v>
      </c>
    </row>
    <row r="29" spans="1:7" ht="25.5" x14ac:dyDescent="0.25">
      <c r="A29" s="3" t="s">
        <v>77</v>
      </c>
      <c r="B29" s="5" t="s">
        <v>175</v>
      </c>
      <c r="C29" s="5" t="s">
        <v>14</v>
      </c>
      <c r="D29" s="4" t="s">
        <v>8</v>
      </c>
      <c r="E29" s="4">
        <v>3</v>
      </c>
      <c r="F29" s="22"/>
      <c r="G29" s="17">
        <f t="shared" si="0"/>
        <v>0</v>
      </c>
    </row>
    <row r="30" spans="1:7" ht="38.25" x14ac:dyDescent="0.25">
      <c r="A30" s="3" t="s">
        <v>78</v>
      </c>
      <c r="B30" s="5" t="s">
        <v>91</v>
      </c>
      <c r="C30" s="5" t="s">
        <v>91</v>
      </c>
      <c r="D30" s="4" t="s">
        <v>8</v>
      </c>
      <c r="E30" s="4">
        <v>30</v>
      </c>
      <c r="F30" s="22"/>
      <c r="G30" s="17">
        <f t="shared" si="0"/>
        <v>0</v>
      </c>
    </row>
    <row r="31" spans="1:7" ht="38.25" x14ac:dyDescent="0.25">
      <c r="A31" s="3" t="s">
        <v>79</v>
      </c>
      <c r="B31" s="5" t="s">
        <v>15</v>
      </c>
      <c r="C31" s="5" t="s">
        <v>15</v>
      </c>
      <c r="D31" s="4" t="s">
        <v>8</v>
      </c>
      <c r="E31" s="4">
        <v>30</v>
      </c>
      <c r="F31" s="22"/>
      <c r="G31" s="17">
        <f t="shared" si="0"/>
        <v>0</v>
      </c>
    </row>
    <row r="32" spans="1:7" ht="38.25" x14ac:dyDescent="0.25">
      <c r="A32" s="3" t="s">
        <v>80</v>
      </c>
      <c r="B32" s="5" t="s">
        <v>16</v>
      </c>
      <c r="C32" s="5" t="s">
        <v>16</v>
      </c>
      <c r="D32" s="4" t="s">
        <v>8</v>
      </c>
      <c r="E32" s="4">
        <v>12</v>
      </c>
      <c r="F32" s="22"/>
      <c r="G32" s="17">
        <f t="shared" si="0"/>
        <v>0</v>
      </c>
    </row>
    <row r="33" spans="1:7" ht="38.25" x14ac:dyDescent="0.25">
      <c r="A33" s="3" t="s">
        <v>81</v>
      </c>
      <c r="B33" s="5" t="s">
        <v>17</v>
      </c>
      <c r="C33" s="5" t="s">
        <v>17</v>
      </c>
      <c r="D33" s="4" t="s">
        <v>8</v>
      </c>
      <c r="E33" s="4">
        <v>6</v>
      </c>
      <c r="F33" s="22"/>
      <c r="G33" s="17">
        <f t="shared" si="0"/>
        <v>0</v>
      </c>
    </row>
    <row r="34" spans="1:7" ht="38.25" x14ac:dyDescent="0.25">
      <c r="A34" s="3" t="s">
        <v>82</v>
      </c>
      <c r="B34" s="5" t="s">
        <v>18</v>
      </c>
      <c r="C34" s="5" t="s">
        <v>18</v>
      </c>
      <c r="D34" s="4" t="s">
        <v>8</v>
      </c>
      <c r="E34" s="4">
        <v>3</v>
      </c>
      <c r="F34" s="22"/>
      <c r="G34" s="17">
        <f t="shared" si="0"/>
        <v>0</v>
      </c>
    </row>
    <row r="35" spans="1:7" ht="38.25" x14ac:dyDescent="0.25">
      <c r="A35" s="3" t="s">
        <v>83</v>
      </c>
      <c r="B35" s="5" t="s">
        <v>19</v>
      </c>
      <c r="C35" s="5" t="s">
        <v>19</v>
      </c>
      <c r="D35" s="4" t="s">
        <v>8</v>
      </c>
      <c r="E35" s="4">
        <v>3</v>
      </c>
      <c r="F35" s="22"/>
      <c r="G35" s="17">
        <f t="shared" si="0"/>
        <v>0</v>
      </c>
    </row>
    <row r="36" spans="1:7" ht="38.25" x14ac:dyDescent="0.25">
      <c r="A36" s="3" t="s">
        <v>84</v>
      </c>
      <c r="B36" s="5" t="s">
        <v>20</v>
      </c>
      <c r="C36" s="5" t="s">
        <v>20</v>
      </c>
      <c r="D36" s="4" t="s">
        <v>8</v>
      </c>
      <c r="E36" s="4">
        <v>3</v>
      </c>
      <c r="F36" s="22"/>
      <c r="G36" s="17">
        <f t="shared" si="0"/>
        <v>0</v>
      </c>
    </row>
    <row r="37" spans="1:7" ht="63.75" x14ac:dyDescent="0.25">
      <c r="A37" s="3" t="s">
        <v>85</v>
      </c>
      <c r="B37" s="5" t="s">
        <v>21</v>
      </c>
      <c r="C37" s="5" t="s">
        <v>21</v>
      </c>
      <c r="D37" s="4" t="s">
        <v>8</v>
      </c>
      <c r="E37" s="4">
        <v>18</v>
      </c>
      <c r="F37" s="22"/>
      <c r="G37" s="17">
        <f t="shared" si="0"/>
        <v>0</v>
      </c>
    </row>
    <row r="38" spans="1:7" ht="51" x14ac:dyDescent="0.25">
      <c r="A38" s="3" t="s">
        <v>86</v>
      </c>
      <c r="B38" s="5" t="s">
        <v>22</v>
      </c>
      <c r="C38" s="5" t="s">
        <v>22</v>
      </c>
      <c r="D38" s="4" t="s">
        <v>8</v>
      </c>
      <c r="E38" s="4">
        <v>6</v>
      </c>
      <c r="F38" s="22"/>
      <c r="G38" s="17">
        <f t="shared" si="0"/>
        <v>0</v>
      </c>
    </row>
    <row r="39" spans="1:7" ht="76.5" x14ac:dyDescent="0.25">
      <c r="A39" s="3" t="s">
        <v>87</v>
      </c>
      <c r="B39" s="5" t="s">
        <v>23</v>
      </c>
      <c r="C39" s="5" t="s">
        <v>23</v>
      </c>
      <c r="D39" s="4" t="s">
        <v>8</v>
      </c>
      <c r="E39" s="4">
        <v>6</v>
      </c>
      <c r="F39" s="22"/>
      <c r="G39" s="17">
        <f t="shared" si="0"/>
        <v>0</v>
      </c>
    </row>
    <row r="40" spans="1:7" ht="76.5" x14ac:dyDescent="0.25">
      <c r="A40" s="3" t="s">
        <v>88</v>
      </c>
      <c r="B40" s="5" t="s">
        <v>24</v>
      </c>
      <c r="C40" s="5" t="s">
        <v>24</v>
      </c>
      <c r="D40" s="4" t="s">
        <v>8</v>
      </c>
      <c r="E40" s="4">
        <v>6</v>
      </c>
      <c r="F40" s="22"/>
      <c r="G40" s="17">
        <f t="shared" si="0"/>
        <v>0</v>
      </c>
    </row>
    <row r="41" spans="1:7" ht="76.5" x14ac:dyDescent="0.25">
      <c r="A41" s="3" t="s">
        <v>89</v>
      </c>
      <c r="B41" s="5" t="s">
        <v>25</v>
      </c>
      <c r="C41" s="5" t="s">
        <v>25</v>
      </c>
      <c r="D41" s="4" t="s">
        <v>8</v>
      </c>
      <c r="E41" s="4">
        <v>45</v>
      </c>
      <c r="F41" s="22"/>
      <c r="G41" s="17">
        <f t="shared" si="0"/>
        <v>0</v>
      </c>
    </row>
    <row r="42" spans="1:7" ht="76.5" x14ac:dyDescent="0.25">
      <c r="A42" s="3" t="s">
        <v>90</v>
      </c>
      <c r="B42" s="5" t="s">
        <v>26</v>
      </c>
      <c r="C42" s="5" t="s">
        <v>26</v>
      </c>
      <c r="D42" s="4" t="s">
        <v>8</v>
      </c>
      <c r="E42" s="4">
        <v>18</v>
      </c>
      <c r="F42" s="22"/>
      <c r="G42" s="17">
        <f t="shared" si="0"/>
        <v>0</v>
      </c>
    </row>
    <row r="43" spans="1:7" ht="38.25" x14ac:dyDescent="0.25">
      <c r="A43" s="10" t="s">
        <v>92</v>
      </c>
      <c r="B43" s="15" t="s">
        <v>93</v>
      </c>
      <c r="C43" s="5" t="s">
        <v>93</v>
      </c>
      <c r="D43" s="4" t="s">
        <v>8</v>
      </c>
      <c r="E43" s="4">
        <v>300</v>
      </c>
      <c r="F43" s="22"/>
      <c r="G43" s="17">
        <f t="shared" si="0"/>
        <v>0</v>
      </c>
    </row>
    <row r="44" spans="1:7" ht="38.25" x14ac:dyDescent="0.25">
      <c r="A44" s="10" t="s">
        <v>94</v>
      </c>
      <c r="B44" s="15" t="s">
        <v>99</v>
      </c>
      <c r="C44" s="5" t="s">
        <v>99</v>
      </c>
      <c r="D44" s="4" t="s">
        <v>8</v>
      </c>
      <c r="E44" s="4">
        <v>180</v>
      </c>
      <c r="F44" s="22"/>
      <c r="G44" s="17">
        <f t="shared" si="0"/>
        <v>0</v>
      </c>
    </row>
    <row r="45" spans="1:7" ht="38.25" x14ac:dyDescent="0.25">
      <c r="A45" s="10" t="s">
        <v>95</v>
      </c>
      <c r="B45" s="15" t="s">
        <v>100</v>
      </c>
      <c r="C45" s="5" t="s">
        <v>100</v>
      </c>
      <c r="D45" s="4" t="s">
        <v>8</v>
      </c>
      <c r="E45" s="4">
        <v>45</v>
      </c>
      <c r="F45" s="22"/>
      <c r="G45" s="17">
        <f t="shared" si="0"/>
        <v>0</v>
      </c>
    </row>
    <row r="46" spans="1:7" ht="51" x14ac:dyDescent="0.25">
      <c r="A46" s="10" t="s">
        <v>96</v>
      </c>
      <c r="B46" s="15" t="s">
        <v>101</v>
      </c>
      <c r="C46" s="5" t="s">
        <v>101</v>
      </c>
      <c r="D46" s="4" t="s">
        <v>8</v>
      </c>
      <c r="E46" s="4">
        <v>30</v>
      </c>
      <c r="F46" s="22"/>
      <c r="G46" s="17">
        <f t="shared" si="0"/>
        <v>0</v>
      </c>
    </row>
    <row r="47" spans="1:7" ht="51" x14ac:dyDescent="0.25">
      <c r="A47" s="10" t="s">
        <v>97</v>
      </c>
      <c r="B47" s="15" t="s">
        <v>102</v>
      </c>
      <c r="C47" s="5" t="s">
        <v>102</v>
      </c>
      <c r="D47" s="4" t="s">
        <v>8</v>
      </c>
      <c r="E47" s="4">
        <v>30</v>
      </c>
      <c r="F47" s="22"/>
      <c r="G47" s="17">
        <f t="shared" si="0"/>
        <v>0</v>
      </c>
    </row>
    <row r="48" spans="1:7" ht="51" x14ac:dyDescent="0.25">
      <c r="A48" s="10" t="s">
        <v>98</v>
      </c>
      <c r="B48" s="15" t="s">
        <v>103</v>
      </c>
      <c r="C48" s="5" t="s">
        <v>103</v>
      </c>
      <c r="D48" s="4" t="s">
        <v>8</v>
      </c>
      <c r="E48" s="4">
        <v>30</v>
      </c>
      <c r="F48" s="22"/>
      <c r="G48" s="17">
        <f t="shared" si="0"/>
        <v>0</v>
      </c>
    </row>
    <row r="49" spans="1:7" ht="63.75" x14ac:dyDescent="0.25">
      <c r="A49" s="10" t="s">
        <v>104</v>
      </c>
      <c r="B49" s="15" t="s">
        <v>108</v>
      </c>
      <c r="C49" s="5" t="s">
        <v>108</v>
      </c>
      <c r="D49" s="4" t="s">
        <v>8</v>
      </c>
      <c r="E49" s="4">
        <v>900</v>
      </c>
      <c r="F49" s="22"/>
      <c r="G49" s="17">
        <f t="shared" si="0"/>
        <v>0</v>
      </c>
    </row>
    <row r="50" spans="1:7" ht="63.75" x14ac:dyDescent="0.25">
      <c r="A50" s="10" t="s">
        <v>105</v>
      </c>
      <c r="B50" s="15" t="s">
        <v>109</v>
      </c>
      <c r="C50" s="5" t="s">
        <v>109</v>
      </c>
      <c r="D50" s="4" t="s">
        <v>8</v>
      </c>
      <c r="E50" s="4">
        <v>150</v>
      </c>
      <c r="F50" s="22"/>
      <c r="G50" s="17">
        <f t="shared" si="0"/>
        <v>0</v>
      </c>
    </row>
    <row r="51" spans="1:7" ht="63.75" x14ac:dyDescent="0.25">
      <c r="A51" s="3" t="s">
        <v>106</v>
      </c>
      <c r="B51" s="5" t="s">
        <v>110</v>
      </c>
      <c r="C51" s="5" t="s">
        <v>110</v>
      </c>
      <c r="D51" s="4" t="s">
        <v>8</v>
      </c>
      <c r="E51" s="4">
        <v>90</v>
      </c>
      <c r="F51" s="22"/>
      <c r="G51" s="17">
        <f t="shared" si="0"/>
        <v>0</v>
      </c>
    </row>
    <row r="52" spans="1:7" ht="63.75" x14ac:dyDescent="0.25">
      <c r="A52" s="3" t="s">
        <v>107</v>
      </c>
      <c r="B52" s="5" t="s">
        <v>43</v>
      </c>
      <c r="C52" s="5" t="s">
        <v>43</v>
      </c>
      <c r="D52" s="4" t="s">
        <v>8</v>
      </c>
      <c r="E52" s="4">
        <v>30</v>
      </c>
      <c r="F52" s="22"/>
      <c r="G52" s="17">
        <f t="shared" si="0"/>
        <v>0</v>
      </c>
    </row>
    <row r="53" spans="1:7" ht="63.75" x14ac:dyDescent="0.25">
      <c r="A53" s="3" t="s">
        <v>111</v>
      </c>
      <c r="B53" s="5" t="s">
        <v>44</v>
      </c>
      <c r="C53" s="5" t="s">
        <v>44</v>
      </c>
      <c r="D53" s="4" t="s">
        <v>8</v>
      </c>
      <c r="E53" s="4">
        <v>30</v>
      </c>
      <c r="F53" s="22"/>
      <c r="G53" s="17">
        <f t="shared" si="0"/>
        <v>0</v>
      </c>
    </row>
    <row r="54" spans="1:7" ht="38.25" x14ac:dyDescent="0.25">
      <c r="A54" s="3" t="s">
        <v>112</v>
      </c>
      <c r="B54" s="5" t="s">
        <v>114</v>
      </c>
      <c r="C54" s="5" t="s">
        <v>114</v>
      </c>
      <c r="D54" s="4" t="s">
        <v>8</v>
      </c>
      <c r="E54" s="4">
        <v>30</v>
      </c>
      <c r="F54" s="22"/>
      <c r="G54" s="17">
        <f t="shared" si="0"/>
        <v>0</v>
      </c>
    </row>
    <row r="55" spans="1:7" ht="38.25" x14ac:dyDescent="0.25">
      <c r="A55" s="3" t="s">
        <v>113</v>
      </c>
      <c r="B55" s="5" t="s">
        <v>27</v>
      </c>
      <c r="C55" s="5" t="s">
        <v>27</v>
      </c>
      <c r="D55" s="4" t="s">
        <v>8</v>
      </c>
      <c r="E55" s="4">
        <v>30</v>
      </c>
      <c r="F55" s="22"/>
      <c r="G55" s="17">
        <f t="shared" si="0"/>
        <v>0</v>
      </c>
    </row>
    <row r="56" spans="1:7" ht="38.25" x14ac:dyDescent="0.25">
      <c r="A56" s="3" t="s">
        <v>115</v>
      </c>
      <c r="B56" s="5" t="s">
        <v>28</v>
      </c>
      <c r="C56" s="5" t="s">
        <v>28</v>
      </c>
      <c r="D56" s="4" t="s">
        <v>8</v>
      </c>
      <c r="E56" s="4">
        <v>30</v>
      </c>
      <c r="F56" s="22"/>
      <c r="G56" s="17">
        <f t="shared" si="0"/>
        <v>0</v>
      </c>
    </row>
    <row r="57" spans="1:7" ht="38.25" x14ac:dyDescent="0.25">
      <c r="A57" s="3" t="s">
        <v>116</v>
      </c>
      <c r="B57" s="5" t="s">
        <v>29</v>
      </c>
      <c r="C57" s="5" t="s">
        <v>29</v>
      </c>
      <c r="D57" s="4" t="s">
        <v>8</v>
      </c>
      <c r="E57" s="4">
        <v>30</v>
      </c>
      <c r="F57" s="22"/>
      <c r="G57" s="17">
        <f t="shared" si="0"/>
        <v>0</v>
      </c>
    </row>
    <row r="58" spans="1:7" ht="38.25" x14ac:dyDescent="0.25">
      <c r="A58" s="3" t="s">
        <v>117</v>
      </c>
      <c r="B58" s="5" t="s">
        <v>30</v>
      </c>
      <c r="C58" s="5" t="s">
        <v>30</v>
      </c>
      <c r="D58" s="4" t="s">
        <v>8</v>
      </c>
      <c r="E58" s="4">
        <v>6</v>
      </c>
      <c r="F58" s="22"/>
      <c r="G58" s="17">
        <f t="shared" si="0"/>
        <v>0</v>
      </c>
    </row>
    <row r="59" spans="1:7" ht="38.25" x14ac:dyDescent="0.25">
      <c r="A59" s="3" t="s">
        <v>118</v>
      </c>
      <c r="B59" s="5" t="s">
        <v>31</v>
      </c>
      <c r="C59" s="5" t="s">
        <v>31</v>
      </c>
      <c r="D59" s="4" t="s">
        <v>8</v>
      </c>
      <c r="E59" s="4">
        <v>6</v>
      </c>
      <c r="F59" s="22"/>
      <c r="G59" s="17">
        <f t="shared" si="0"/>
        <v>0</v>
      </c>
    </row>
    <row r="60" spans="1:7" ht="38.25" x14ac:dyDescent="0.25">
      <c r="A60" s="3" t="s">
        <v>119</v>
      </c>
      <c r="B60" s="5" t="s">
        <v>32</v>
      </c>
      <c r="C60" s="5" t="s">
        <v>32</v>
      </c>
      <c r="D60" s="4" t="s">
        <v>8</v>
      </c>
      <c r="E60" s="4">
        <v>3</v>
      </c>
      <c r="F60" s="22"/>
      <c r="G60" s="17">
        <f t="shared" si="0"/>
        <v>0</v>
      </c>
    </row>
    <row r="61" spans="1:7" ht="38.25" x14ac:dyDescent="0.25">
      <c r="A61" s="3" t="s">
        <v>120</v>
      </c>
      <c r="B61" s="5" t="s">
        <v>33</v>
      </c>
      <c r="C61" s="5" t="s">
        <v>33</v>
      </c>
      <c r="D61" s="4" t="s">
        <v>8</v>
      </c>
      <c r="E61" s="4">
        <v>3</v>
      </c>
      <c r="F61" s="22"/>
      <c r="G61" s="17">
        <f t="shared" si="0"/>
        <v>0</v>
      </c>
    </row>
    <row r="62" spans="1:7" ht="38.25" x14ac:dyDescent="0.25">
      <c r="A62" s="3" t="s">
        <v>121</v>
      </c>
      <c r="B62" s="5" t="s">
        <v>34</v>
      </c>
      <c r="C62" s="5" t="s">
        <v>34</v>
      </c>
      <c r="D62" s="4" t="s">
        <v>8</v>
      </c>
      <c r="E62" s="4">
        <v>3</v>
      </c>
      <c r="F62" s="22"/>
      <c r="G62" s="17">
        <f t="shared" si="0"/>
        <v>0</v>
      </c>
    </row>
    <row r="63" spans="1:7" ht="38.25" x14ac:dyDescent="0.25">
      <c r="A63" s="3" t="s">
        <v>122</v>
      </c>
      <c r="B63" s="5" t="s">
        <v>35</v>
      </c>
      <c r="C63" s="5" t="s">
        <v>35</v>
      </c>
      <c r="D63" s="4" t="s">
        <v>8</v>
      </c>
      <c r="E63" s="4">
        <v>6</v>
      </c>
      <c r="F63" s="22"/>
      <c r="G63" s="17">
        <f t="shared" si="0"/>
        <v>0</v>
      </c>
    </row>
    <row r="64" spans="1:7" ht="38.25" x14ac:dyDescent="0.25">
      <c r="A64" s="14" t="s">
        <v>123</v>
      </c>
      <c r="B64" s="5" t="s">
        <v>36</v>
      </c>
      <c r="C64" s="5" t="s">
        <v>36</v>
      </c>
      <c r="D64" s="4" t="s">
        <v>8</v>
      </c>
      <c r="E64" s="4">
        <v>90</v>
      </c>
      <c r="F64" s="22"/>
      <c r="G64" s="17">
        <f t="shared" si="0"/>
        <v>0</v>
      </c>
    </row>
    <row r="65" spans="1:7" ht="38.25" x14ac:dyDescent="0.25">
      <c r="A65" s="14" t="s">
        <v>124</v>
      </c>
      <c r="B65" s="5" t="s">
        <v>37</v>
      </c>
      <c r="C65" s="5" t="s">
        <v>37</v>
      </c>
      <c r="D65" s="4" t="s">
        <v>8</v>
      </c>
      <c r="E65" s="4">
        <v>150</v>
      </c>
      <c r="F65" s="22"/>
      <c r="G65" s="17">
        <f t="shared" si="0"/>
        <v>0</v>
      </c>
    </row>
    <row r="66" spans="1:7" ht="63.75" x14ac:dyDescent="0.25">
      <c r="A66" s="14" t="s">
        <v>125</v>
      </c>
      <c r="B66" s="5" t="s">
        <v>38</v>
      </c>
      <c r="C66" s="5" t="s">
        <v>38</v>
      </c>
      <c r="D66" s="4" t="s">
        <v>8</v>
      </c>
      <c r="E66" s="4">
        <v>3</v>
      </c>
      <c r="F66" s="22"/>
      <c r="G66" s="17">
        <f t="shared" si="0"/>
        <v>0</v>
      </c>
    </row>
    <row r="67" spans="1:7" ht="51" x14ac:dyDescent="0.25">
      <c r="A67" s="14" t="s">
        <v>126</v>
      </c>
      <c r="B67" s="5" t="s">
        <v>39</v>
      </c>
      <c r="C67" s="5" t="s">
        <v>39</v>
      </c>
      <c r="D67" s="4" t="s">
        <v>8</v>
      </c>
      <c r="E67" s="4">
        <v>3600</v>
      </c>
      <c r="F67" s="22"/>
      <c r="G67" s="17">
        <f t="shared" si="0"/>
        <v>0</v>
      </c>
    </row>
    <row r="68" spans="1:7" ht="38.25" x14ac:dyDescent="0.25">
      <c r="A68" s="3" t="s">
        <v>137</v>
      </c>
      <c r="B68" s="5" t="s">
        <v>136</v>
      </c>
      <c r="C68" s="5" t="s">
        <v>136</v>
      </c>
      <c r="D68" s="4" t="s">
        <v>138</v>
      </c>
      <c r="E68" s="37">
        <v>15</v>
      </c>
      <c r="F68" s="22"/>
      <c r="G68" s="17">
        <f t="shared" si="0"/>
        <v>0</v>
      </c>
    </row>
    <row r="69" spans="1:7" x14ac:dyDescent="0.25">
      <c r="A69" s="3" t="s">
        <v>147</v>
      </c>
      <c r="B69" s="3"/>
      <c r="C69" s="38" t="s">
        <v>148</v>
      </c>
      <c r="D69" s="38"/>
      <c r="E69" s="38"/>
      <c r="F69" s="38"/>
      <c r="G69" s="18">
        <f>SUM(G6:G68)</f>
        <v>0</v>
      </c>
    </row>
    <row r="70" spans="1:7" ht="51" x14ac:dyDescent="0.25">
      <c r="A70" s="10" t="s">
        <v>149</v>
      </c>
      <c r="B70" s="8" t="s">
        <v>176</v>
      </c>
      <c r="C70" s="39" t="s">
        <v>204</v>
      </c>
      <c r="D70" s="8" t="s">
        <v>138</v>
      </c>
      <c r="E70" s="23" t="s">
        <v>203</v>
      </c>
      <c r="F70" s="24">
        <v>5</v>
      </c>
      <c r="G70" s="19">
        <f>G69*0.03*(1+(F70/100))</f>
        <v>0</v>
      </c>
    </row>
    <row r="71" spans="1:7" ht="76.5" x14ac:dyDescent="0.25">
      <c r="A71" s="3" t="s">
        <v>6</v>
      </c>
      <c r="B71" s="3" t="s">
        <v>150</v>
      </c>
      <c r="C71" s="4" t="s">
        <v>0</v>
      </c>
      <c r="D71" s="4" t="s">
        <v>7</v>
      </c>
      <c r="E71" s="4" t="s">
        <v>142</v>
      </c>
      <c r="F71" s="40" t="s">
        <v>143</v>
      </c>
      <c r="G71" s="4" t="s">
        <v>154</v>
      </c>
    </row>
    <row r="72" spans="1:7" x14ac:dyDescent="0.25">
      <c r="A72" s="3" t="s">
        <v>177</v>
      </c>
      <c r="B72" s="31" t="s">
        <v>192</v>
      </c>
      <c r="C72" s="41" t="s">
        <v>127</v>
      </c>
      <c r="D72" s="4" t="s">
        <v>182</v>
      </c>
      <c r="E72" s="9">
        <v>1620</v>
      </c>
      <c r="F72" s="22"/>
      <c r="G72" s="17">
        <f>E72*F72</f>
        <v>0</v>
      </c>
    </row>
    <row r="73" spans="1:7" x14ac:dyDescent="0.25">
      <c r="A73" s="3" t="s">
        <v>178</v>
      </c>
      <c r="B73" s="32"/>
      <c r="C73" s="41" t="s">
        <v>128</v>
      </c>
      <c r="D73" s="4" t="s">
        <v>182</v>
      </c>
      <c r="E73" s="9">
        <v>360</v>
      </c>
      <c r="F73" s="22"/>
      <c r="G73" s="17">
        <f t="shared" ref="G73:G80" si="1">E73*F73</f>
        <v>0</v>
      </c>
    </row>
    <row r="74" spans="1:7" x14ac:dyDescent="0.25">
      <c r="A74" s="3" t="s">
        <v>179</v>
      </c>
      <c r="B74" s="32"/>
      <c r="C74" s="41" t="s">
        <v>129</v>
      </c>
      <c r="D74" s="4" t="s">
        <v>182</v>
      </c>
      <c r="E74" s="9">
        <v>288</v>
      </c>
      <c r="F74" s="22"/>
      <c r="G74" s="17">
        <f t="shared" si="1"/>
        <v>0</v>
      </c>
    </row>
    <row r="75" spans="1:7" x14ac:dyDescent="0.25">
      <c r="A75" s="3" t="s">
        <v>180</v>
      </c>
      <c r="B75" s="32"/>
      <c r="C75" s="41" t="s">
        <v>130</v>
      </c>
      <c r="D75" s="4" t="s">
        <v>182</v>
      </c>
      <c r="E75" s="9">
        <v>144</v>
      </c>
      <c r="F75" s="22"/>
      <c r="G75" s="17">
        <f t="shared" si="1"/>
        <v>0</v>
      </c>
    </row>
    <row r="76" spans="1:7" x14ac:dyDescent="0.25">
      <c r="A76" s="3" t="s">
        <v>181</v>
      </c>
      <c r="B76" s="32"/>
      <c r="C76" s="41" t="s">
        <v>131</v>
      </c>
      <c r="D76" s="4" t="s">
        <v>182</v>
      </c>
      <c r="E76" s="9">
        <v>216</v>
      </c>
      <c r="F76" s="22"/>
      <c r="G76" s="17">
        <f>E76*F76</f>
        <v>0</v>
      </c>
    </row>
    <row r="77" spans="1:7" x14ac:dyDescent="0.25">
      <c r="A77" s="3" t="s">
        <v>183</v>
      </c>
      <c r="B77" s="32"/>
      <c r="C77" s="41" t="s">
        <v>132</v>
      </c>
      <c r="D77" s="4" t="s">
        <v>182</v>
      </c>
      <c r="E77" s="9">
        <v>216</v>
      </c>
      <c r="F77" s="22"/>
      <c r="G77" s="17">
        <f>E77*F77</f>
        <v>0</v>
      </c>
    </row>
    <row r="78" spans="1:7" x14ac:dyDescent="0.25">
      <c r="A78" s="3" t="s">
        <v>184</v>
      </c>
      <c r="B78" s="32"/>
      <c r="C78" s="41" t="s">
        <v>133</v>
      </c>
      <c r="D78" s="4" t="s">
        <v>182</v>
      </c>
      <c r="E78" s="9">
        <v>288</v>
      </c>
      <c r="F78" s="22"/>
      <c r="G78" s="17">
        <f t="shared" si="1"/>
        <v>0</v>
      </c>
    </row>
    <row r="79" spans="1:7" x14ac:dyDescent="0.25">
      <c r="A79" s="3" t="s">
        <v>185</v>
      </c>
      <c r="B79" s="32"/>
      <c r="C79" s="41" t="s">
        <v>134</v>
      </c>
      <c r="D79" s="4" t="s">
        <v>182</v>
      </c>
      <c r="E79" s="9">
        <v>288</v>
      </c>
      <c r="F79" s="22"/>
      <c r="G79" s="17">
        <f t="shared" si="1"/>
        <v>0</v>
      </c>
    </row>
    <row r="80" spans="1:7" x14ac:dyDescent="0.25">
      <c r="A80" s="3" t="s">
        <v>186</v>
      </c>
      <c r="B80" s="33"/>
      <c r="C80" s="41" t="s">
        <v>135</v>
      </c>
      <c r="D80" s="4" t="s">
        <v>182</v>
      </c>
      <c r="E80" s="9">
        <v>36</v>
      </c>
      <c r="F80" s="22"/>
      <c r="G80" s="17">
        <f t="shared" si="1"/>
        <v>0</v>
      </c>
    </row>
    <row r="81" spans="1:10" x14ac:dyDescent="0.25">
      <c r="A81" s="3" t="s">
        <v>187</v>
      </c>
      <c r="B81" s="34" t="s">
        <v>189</v>
      </c>
      <c r="C81" s="34"/>
      <c r="D81" s="34"/>
      <c r="E81" s="34"/>
      <c r="F81" s="34"/>
      <c r="G81" s="20">
        <f>SUM(G72:G80)</f>
        <v>0</v>
      </c>
      <c r="H81" s="13"/>
      <c r="I81" s="13"/>
      <c r="J81" s="13"/>
    </row>
    <row r="82" spans="1:10" x14ac:dyDescent="0.25">
      <c r="A82" s="3" t="s">
        <v>188</v>
      </c>
      <c r="B82" s="30" t="s">
        <v>190</v>
      </c>
      <c r="C82" s="30"/>
      <c r="D82" s="30"/>
      <c r="E82" s="30"/>
      <c r="F82" s="30"/>
      <c r="G82" s="20">
        <f>G69+G70+G81</f>
        <v>0</v>
      </c>
      <c r="H82" s="12"/>
      <c r="I82" s="12"/>
      <c r="J82" s="12"/>
    </row>
    <row r="83" spans="1:10" x14ac:dyDescent="0.25">
      <c r="A83" s="10" t="s">
        <v>193</v>
      </c>
      <c r="B83" s="30" t="s">
        <v>194</v>
      </c>
      <c r="C83" s="30"/>
      <c r="D83" s="30"/>
      <c r="E83" s="30"/>
      <c r="F83" s="30"/>
      <c r="G83" s="20">
        <f>G82*0.23</f>
        <v>0</v>
      </c>
    </row>
    <row r="84" spans="1:10" x14ac:dyDescent="0.25">
      <c r="A84" s="11">
        <v>78</v>
      </c>
      <c r="B84" s="30" t="s">
        <v>195</v>
      </c>
      <c r="C84" s="30"/>
      <c r="D84" s="30"/>
      <c r="E84" s="30"/>
      <c r="F84" s="30"/>
      <c r="G84" s="21">
        <f>G82+G83</f>
        <v>0</v>
      </c>
      <c r="H84" s="12"/>
      <c r="I84" s="12"/>
      <c r="J84" s="12"/>
    </row>
    <row r="86" spans="1:10" ht="30.75" customHeight="1" x14ac:dyDescent="0.25">
      <c r="A86" s="35" t="s">
        <v>202</v>
      </c>
      <c r="B86" s="36"/>
      <c r="C86" s="36"/>
    </row>
    <row r="87" spans="1:10" x14ac:dyDescent="0.25">
      <c r="D87" s="26" t="s">
        <v>196</v>
      </c>
      <c r="E87" s="27"/>
      <c r="F87" s="27"/>
      <c r="G87" s="27"/>
    </row>
    <row r="88" spans="1:10" x14ac:dyDescent="0.25">
      <c r="D88" s="27"/>
      <c r="E88" s="27"/>
      <c r="F88" s="27"/>
      <c r="G88" s="27"/>
    </row>
    <row r="89" spans="1:10" x14ac:dyDescent="0.25">
      <c r="D89" s="27"/>
      <c r="E89" s="27"/>
      <c r="F89" s="27"/>
      <c r="G89" s="27"/>
    </row>
    <row r="90" spans="1:10" x14ac:dyDescent="0.25">
      <c r="D90" s="27"/>
      <c r="E90" s="27"/>
      <c r="F90" s="27"/>
      <c r="G90" s="27"/>
    </row>
  </sheetData>
  <autoFilter ref="A4:G84" xr:uid="{00000000-0009-0000-0000-000000000000}"/>
  <mergeCells count="11">
    <mergeCell ref="A1:C1"/>
    <mergeCell ref="A2:C2"/>
    <mergeCell ref="A3:C3"/>
    <mergeCell ref="B84:F84"/>
    <mergeCell ref="D87:G90"/>
    <mergeCell ref="B82:F82"/>
    <mergeCell ref="C69:F69"/>
    <mergeCell ref="B72:B80"/>
    <mergeCell ref="B81:F81"/>
    <mergeCell ref="B83:F83"/>
    <mergeCell ref="A86:C86"/>
  </mergeCells>
  <pageMargins left="0.31496062992125984" right="0.31496062992125984" top="0.35433070866141736" bottom="0.35433070866141736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DPFVW34YURAE-834641568-12647</_dlc_DocId>
    <_dlc_DocIdUrl xmlns="a19cb1c7-c5c7-46d4-85ae-d83685407bba">
      <Url>https://swpp2.dms.gkpge.pl/sites/40/_layouts/15/DocIdRedir.aspx?ID=DPFVW34YURAE-834641568-12647</Url>
      <Description>DPFVW34YURAE-834641568-12647</Description>
    </_dlc_DocIdUrl>
    <dmsv2BaseFileName xmlns="http://schemas.microsoft.com/sharepoint/v3">SWZ_Zał. nr 11 - Formularz cenowy.xlsx</dmsv2BaseFileName>
    <dmsv2BaseDisplayName xmlns="http://schemas.microsoft.com/sharepoint/v3">SWZ_Zał. nr 11 - Formularz cenowy</dmsv2BaseDisplayName>
    <dmsv2SWPP2ObjectNumber xmlns="http://schemas.microsoft.com/sharepoint/v3">POST/PEC/PEC/UZR/00869/2025                       </dmsv2SWPP2ObjectNumber>
    <dmsv2SWPP2SumMD5 xmlns="http://schemas.microsoft.com/sharepoint/v3">fca7b4da2fe81468628107dcbadb4f31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694061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23859467</dmsv2BaseClientSystemDocumentID>
    <dmsv2BaseModifiedByID xmlns="http://schemas.microsoft.com/sharepoint/v3">19100183</dmsv2BaseModifiedByID>
    <dmsv2BaseCreatedByID xmlns="http://schemas.microsoft.com/sharepoint/v3">19100183</dmsv2BaseCreatedByID>
    <dmsv2SWPP2ObjectDepartment xmlns="http://schemas.microsoft.com/sharepoint/v3">00000001000l00030002</dmsv2SWPP2ObjectDepartment>
    <dmsv2SWPP2ObjectName xmlns="http://schemas.microsoft.com/sharepoint/v3">Postępowanie</dmsv2SWPP2Object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663D4DB-690F-4180-87EE-816AB4DFB1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72A9DC-CF03-468D-B66B-C4E1CF1A33A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B87C28EE-E544-4EAD-B22C-B02CFD7F54E4}"/>
</file>

<file path=customXml/itemProps4.xml><?xml version="1.0" encoding="utf-8"?>
<ds:datastoreItem xmlns:ds="http://schemas.openxmlformats.org/officeDocument/2006/customXml" ds:itemID="{57532A5B-D0CF-48A5-964D-4BF22195710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cenowy</vt:lpstr>
    </vt:vector>
  </TitlesOfParts>
  <Company>EDF Polska CUW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Samek Andrzej</dc:creator>
  <cp:lastModifiedBy>Wysocki Paweł [PGE EC S.A.]</cp:lastModifiedBy>
  <cp:lastPrinted>2023-02-06T11:19:29Z</cp:lastPrinted>
  <dcterms:created xsi:type="dcterms:W3CDTF">2013-05-14T05:30:14Z</dcterms:created>
  <dcterms:modified xsi:type="dcterms:W3CDTF">2025-11-27T07:33:20Z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2025-07-25T08:04:01Z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ab2e4132-1e23-4db1-abb6-a11093c5e739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0x010189100019E652B5EEAA874E8A8EBCF17947C374</vt:lpwstr>
  </property>
  <property fmtid="{D5CDD505-2E9C-101B-9397-08002B2CF9AE}" pid="10" name="_dlc_DocIdItemGuid">
    <vt:lpwstr>6844737f-7d02-4eae-b950-6373312b56e1</vt:lpwstr>
  </property>
</Properties>
</file>